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Kalkulation Schullandheim" sheetId="1" r:id="rId1"/>
    <sheet name="Tabelle2" sheetId="2" state="hidden" r:id="rId2"/>
    <sheet name="Tabelle3" sheetId="3" state="hidden" r:id="rId3"/>
  </sheets>
  <definedNames>
    <definedName name="janein">'Tabelle2'!$A$1:$A$2</definedName>
    <definedName name="SLHOBB">'Tabelle2'!$A$3:$A$10</definedName>
  </definedNames>
  <calcPr fullCalcOnLoad="1"/>
</workbook>
</file>

<file path=xl/comments1.xml><?xml version="1.0" encoding="utf-8"?>
<comments xmlns="http://schemas.openxmlformats.org/spreadsheetml/2006/main">
  <authors>
    <author>christoph</author>
  </authors>
  <commentList>
    <comment ref="B2" authorId="0">
      <text>
        <r>
          <rPr>
            <sz val="8"/>
            <rFont val="Tahoma"/>
            <family val="2"/>
          </rPr>
          <t>Hier tragen Sie die Jahrgangsstufe ein</t>
        </r>
      </text>
    </comment>
    <comment ref="B3" authorId="0">
      <text>
        <r>
          <rPr>
            <sz val="8"/>
            <rFont val="Tahoma"/>
            <family val="2"/>
          </rPr>
          <t>Hier tragen Sie Ihren Namen ein</t>
        </r>
      </text>
    </comment>
    <comment ref="B4" authorId="0">
      <text>
        <r>
          <rPr>
            <sz val="8"/>
            <rFont val="Tahoma"/>
            <family val="2"/>
          </rPr>
          <t>Name / Ort des Schullandheims</t>
        </r>
      </text>
    </comment>
    <comment ref="B5" authorId="0">
      <text>
        <r>
          <rPr>
            <sz val="8"/>
            <rFont val="Tahoma"/>
            <family val="2"/>
          </rPr>
          <t>Anreisedatum im Format TT.MM.JJ (z.B. 27.4.11)</t>
        </r>
      </text>
    </comment>
    <comment ref="B6" authorId="0">
      <text>
        <r>
          <rPr>
            <sz val="8"/>
            <rFont val="Tahoma"/>
            <family val="2"/>
          </rPr>
          <t>Abreisedatum im Format TT.MM.JJ (z.B. 27.4.11)</t>
        </r>
      </text>
    </comment>
    <comment ref="B7" authorId="0">
      <text>
        <r>
          <rPr>
            <sz val="8"/>
            <rFont val="Tahoma"/>
            <family val="2"/>
          </rPr>
          <t>Anzahl der Schüler/innen</t>
        </r>
      </text>
    </comment>
    <comment ref="B8" authorId="0">
      <text>
        <r>
          <rPr>
            <sz val="8"/>
            <rFont val="Tahoma"/>
            <family val="2"/>
          </rPr>
          <t>Anzahl der Lehrer/innen</t>
        </r>
      </text>
    </comment>
    <comment ref="C11" authorId="0">
      <text>
        <r>
          <rPr>
            <sz val="8"/>
            <rFont val="Tahoma"/>
            <family val="2"/>
          </rPr>
          <t>wird vom Programm berechnet</t>
        </r>
      </text>
    </comment>
    <comment ref="C12" authorId="0">
      <text>
        <r>
          <rPr>
            <sz val="8"/>
            <rFont val="Tahoma"/>
            <family val="2"/>
          </rPr>
          <t>wird vom Programm berechnet</t>
        </r>
      </text>
    </comment>
    <comment ref="A13" authorId="0">
      <text>
        <r>
          <rPr>
            <sz val="8"/>
            <rFont val="Tahoma"/>
            <family val="2"/>
          </rPr>
          <t>Art der Zusatzmahlzeit, z.B. Kuchen, Eis, Mittagessen</t>
        </r>
      </text>
    </comment>
    <comment ref="A16" authorId="0">
      <text>
        <r>
          <rPr>
            <sz val="8"/>
            <rFont val="Tahoma"/>
            <family val="2"/>
          </rPr>
          <t>Nur, wenn nicht schon in der Übernachtung enthalten</t>
        </r>
      </text>
    </comment>
    <comment ref="A17" authorId="0">
      <text>
        <r>
          <rPr>
            <sz val="8"/>
            <rFont val="Tahoma"/>
            <family val="2"/>
          </rPr>
          <t>Zweck entragen, z.B. Wildpark, Ritterburg, Freibad</t>
        </r>
      </text>
    </comment>
    <comment ref="B25" authorId="0">
      <text>
        <r>
          <rPr>
            <sz val="8"/>
            <rFont val="Tahoma"/>
            <family val="2"/>
          </rPr>
          <t>Wenn Lehrer/innen sich an den Kosten beteiligen auf "ja" umschalten</t>
        </r>
      </text>
    </comment>
    <comment ref="C26" authorId="0">
      <text>
        <r>
          <rPr>
            <sz val="8"/>
            <rFont val="Tahoma"/>
            <family val="2"/>
          </rPr>
          <t>wird automatisch berechnet</t>
        </r>
      </text>
    </comment>
    <comment ref="A27" authorId="0">
      <text>
        <r>
          <rPr>
            <sz val="8"/>
            <rFont val="Tahoma"/>
            <family val="2"/>
          </rPr>
          <t>Art des Honorars eintragen, z.B. Stadtführung, Bastel-Workshop, Märchenerzähler</t>
        </r>
      </text>
    </comment>
    <comment ref="A32" authorId="0">
      <text>
        <r>
          <rPr>
            <sz val="8"/>
            <rFont val="Tahoma"/>
            <family val="2"/>
          </rPr>
          <t>Prepaid-Handy nur für Notfälle und Elternanrufe nur für diese Fahrt</t>
        </r>
      </text>
    </comment>
    <comment ref="A35" authorId="0">
      <text>
        <r>
          <rPr>
            <sz val="8"/>
            <rFont val="Tahoma"/>
            <family val="2"/>
          </rPr>
          <t>Ziel der Fahrt, z.B. Schwimmbad, Stadt, Wildpark</t>
        </r>
      </text>
    </comment>
    <comment ref="A48" authorId="0">
      <text>
        <r>
          <rPr>
            <sz val="8"/>
            <rFont val="Tahoma"/>
            <family val="2"/>
          </rPr>
          <t>Zuschussgeber, z.B. Förderverein, Elternbeirat, ArGe</t>
        </r>
      </text>
    </comment>
    <comment ref="A51" authorId="0">
      <text>
        <r>
          <rPr>
            <sz val="8"/>
            <rFont val="Tahoma"/>
            <family val="2"/>
          </rPr>
          <t>Preisnachlass einzelner Anbieter, z.B. Freiplätze / Ermäßigung Schullandheim</t>
        </r>
      </text>
    </comment>
    <comment ref="C27" authorId="0">
      <text>
        <r>
          <rPr>
            <sz val="8"/>
            <rFont val="Tahoma"/>
            <family val="2"/>
          </rPr>
          <t>wird automatisch berechnet</t>
        </r>
      </text>
    </comment>
    <comment ref="C28" authorId="0">
      <text>
        <r>
          <rPr>
            <sz val="8"/>
            <rFont val="Tahoma"/>
            <family val="2"/>
          </rPr>
          <t>wird automatisch berechnet</t>
        </r>
      </text>
    </comment>
    <comment ref="C29" authorId="0">
      <text>
        <r>
          <rPr>
            <sz val="8"/>
            <rFont val="Tahoma"/>
            <family val="2"/>
          </rPr>
          <t>wird automatisch berechnet</t>
        </r>
      </text>
    </comment>
    <comment ref="C30" authorId="0">
      <text>
        <r>
          <rPr>
            <sz val="8"/>
            <rFont val="Tahoma"/>
            <family val="2"/>
          </rPr>
          <t>wird automatisch berechnet</t>
        </r>
      </text>
    </comment>
    <comment ref="C31" authorId="0">
      <text>
        <r>
          <rPr>
            <sz val="8"/>
            <rFont val="Tahoma"/>
            <family val="2"/>
          </rPr>
          <t>wird automatisch berechnet</t>
        </r>
      </text>
    </comment>
    <comment ref="C32" authorId="0">
      <text>
        <r>
          <rPr>
            <sz val="8"/>
            <rFont val="Tahoma"/>
            <family val="2"/>
          </rPr>
          <t>wird automatisch berechnet</t>
        </r>
      </text>
    </comment>
    <comment ref="C33" authorId="0">
      <text>
        <r>
          <rPr>
            <sz val="8"/>
            <rFont val="Tahoma"/>
            <family val="2"/>
          </rPr>
          <t>wird automatisch berechnet</t>
        </r>
      </text>
    </comment>
    <comment ref="C34" authorId="0">
      <text>
        <r>
          <rPr>
            <sz val="8"/>
            <rFont val="Tahoma"/>
            <family val="2"/>
          </rPr>
          <t>wird automatisch berechnet</t>
        </r>
      </text>
    </comment>
    <comment ref="C37" authorId="0">
      <text>
        <r>
          <rPr>
            <sz val="8"/>
            <rFont val="Tahoma"/>
            <family val="2"/>
          </rPr>
          <t>wird automatisch berechnet</t>
        </r>
      </text>
    </comment>
    <comment ref="C36" authorId="0">
      <text>
        <r>
          <rPr>
            <sz val="8"/>
            <rFont val="Tahoma"/>
            <family val="2"/>
          </rPr>
          <t>wird automatisch berechnet</t>
        </r>
      </text>
    </comment>
    <comment ref="C35" authorId="0">
      <text>
        <r>
          <rPr>
            <sz val="8"/>
            <rFont val="Tahoma"/>
            <family val="2"/>
          </rPr>
          <t>wird automatisch berechnet</t>
        </r>
      </text>
    </comment>
  </commentList>
</comments>
</file>

<file path=xl/sharedStrings.xml><?xml version="1.0" encoding="utf-8"?>
<sst xmlns="http://schemas.openxmlformats.org/spreadsheetml/2006/main" count="69" uniqueCount="66">
  <si>
    <t>Schullandheimaufenthalt</t>
  </si>
  <si>
    <t>Schullandheim:</t>
  </si>
  <si>
    <t>Lehrkraft:</t>
  </si>
  <si>
    <t>Klasse:</t>
  </si>
  <si>
    <t>von:</t>
  </si>
  <si>
    <t>bis:</t>
  </si>
  <si>
    <t>1. Kosten pro Teilnehmer</t>
  </si>
  <si>
    <t>Übernachtung</t>
  </si>
  <si>
    <t>Einzelpreis</t>
  </si>
  <si>
    <t>Gesamt</t>
  </si>
  <si>
    <t>Voll-Verpflegung</t>
  </si>
  <si>
    <t>Zusatzmahlzeit 1</t>
  </si>
  <si>
    <t>Zusatzmahlzeit 2</t>
  </si>
  <si>
    <t>Zusatzmahlzeit 3</t>
  </si>
  <si>
    <t>Bettwäsche</t>
  </si>
  <si>
    <t>4a</t>
  </si>
  <si>
    <t>Eintrittsgeld 1</t>
  </si>
  <si>
    <t>Schüler/innen:</t>
  </si>
  <si>
    <t>Lehrer/innen:</t>
  </si>
  <si>
    <t>Eintrittsgeld 2</t>
  </si>
  <si>
    <t>Eintrittsgeld 3</t>
  </si>
  <si>
    <t>Eintrittsgeld 4</t>
  </si>
  <si>
    <t>Einzelbahnfahrkarte</t>
  </si>
  <si>
    <t>Zwischensumme</t>
  </si>
  <si>
    <t>2. Kosten pro Gruppe</t>
  </si>
  <si>
    <t>Lehrer/innen zahlen auch</t>
  </si>
  <si>
    <t>ja</t>
  </si>
  <si>
    <t>nein</t>
  </si>
  <si>
    <t>Bustransfer hin und zurück</t>
  </si>
  <si>
    <t>Führung 1</t>
  </si>
  <si>
    <t>Führung 2</t>
  </si>
  <si>
    <t>Führung 3</t>
  </si>
  <si>
    <t>Bastelmaterial</t>
  </si>
  <si>
    <t>Süßigkeiten</t>
  </si>
  <si>
    <t>Handy</t>
  </si>
  <si>
    <t>Spiele</t>
  </si>
  <si>
    <t>Erste Hilfe Set</t>
  </si>
  <si>
    <t>Personen</t>
  </si>
  <si>
    <t>Busfahrt 1</t>
  </si>
  <si>
    <t>Busfahrt 2</t>
  </si>
  <si>
    <t>Busfahrt 3</t>
  </si>
  <si>
    <t>Gesamtsumme</t>
  </si>
  <si>
    <t>Teilnehmerbeitrag</t>
  </si>
  <si>
    <t>aufgerundet =</t>
  </si>
  <si>
    <t>3. Gesamtkostenrechnung</t>
  </si>
  <si>
    <t>Einzelkosten/Teilnehmer</t>
  </si>
  <si>
    <t>Gruppenkosten</t>
  </si>
  <si>
    <t>Zuschuss 1</t>
  </si>
  <si>
    <t>Zuschuss 2</t>
  </si>
  <si>
    <t>Zuschuss 3</t>
  </si>
  <si>
    <t>Rabatt 1</t>
  </si>
  <si>
    <t>Rabatt 2</t>
  </si>
  <si>
    <t>Rabatt 3</t>
  </si>
  <si>
    <t>Zwischensumme Kosten</t>
  </si>
  <si>
    <t>Zwischensumme Nachlass</t>
  </si>
  <si>
    <t>Einzusammelndes Geld</t>
  </si>
  <si>
    <t>Nächte/Anz.</t>
  </si>
  <si>
    <t>N.N.</t>
  </si>
  <si>
    <t>Bairawies</t>
  </si>
  <si>
    <t>Berchtesgaden - Schönhäusl</t>
  </si>
  <si>
    <t>Holzhausen</t>
  </si>
  <si>
    <t>Jettenbach - Obermeierhof</t>
  </si>
  <si>
    <t>Oberaudorf - Schauerhaus</t>
  </si>
  <si>
    <t>Obing - Seiml-Hof</t>
  </si>
  <si>
    <t>Waldkraiburg - Haus Sudetenland</t>
  </si>
  <si>
    <t>Wartaweil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</si>
</sst>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1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5">
      <selection activeCell="E41" sqref="E41"/>
    </sheetView>
  </sheetViews>
  <sheetFormatPr defaultColWidth="11.421875" defaultRowHeight="12.75"/>
  <cols>
    <col min="1" max="1" width="24.140625" style="0" bestFit="1" customWidth="1"/>
    <col min="2" max="2" width="15.28125" style="0" bestFit="1" customWidth="1"/>
  </cols>
  <sheetData>
    <row r="1" ht="12.75">
      <c r="A1" s="1" t="s">
        <v>0</v>
      </c>
    </row>
    <row r="2" spans="1:2" ht="12.75">
      <c r="A2" t="s">
        <v>3</v>
      </c>
      <c r="B2" t="s">
        <v>15</v>
      </c>
    </row>
    <row r="3" spans="1:2" ht="12.75">
      <c r="A3" t="s">
        <v>2</v>
      </c>
      <c r="B3" t="s">
        <v>57</v>
      </c>
    </row>
    <row r="4" spans="1:2" ht="12.75">
      <c r="A4" t="s">
        <v>1</v>
      </c>
      <c r="B4" t="s">
        <v>61</v>
      </c>
    </row>
    <row r="5" spans="1:2" ht="12.75">
      <c r="A5" t="s">
        <v>4</v>
      </c>
      <c r="B5" s="2">
        <v>42184</v>
      </c>
    </row>
    <row r="6" spans="1:2" ht="12.75">
      <c r="A6" t="s">
        <v>5</v>
      </c>
      <c r="B6" s="2">
        <v>42188</v>
      </c>
    </row>
    <row r="7" spans="1:2" ht="12.75">
      <c r="A7" t="s">
        <v>17</v>
      </c>
      <c r="B7" s="5">
        <v>41</v>
      </c>
    </row>
    <row r="8" spans="1:2" ht="12.75">
      <c r="A8" t="s">
        <v>18</v>
      </c>
      <c r="B8" s="5">
        <v>3</v>
      </c>
    </row>
    <row r="10" spans="1:4" ht="12.75">
      <c r="A10" s="1" t="s">
        <v>6</v>
      </c>
      <c r="B10" t="s">
        <v>8</v>
      </c>
      <c r="C10" t="s">
        <v>56</v>
      </c>
      <c r="D10" t="s">
        <v>9</v>
      </c>
    </row>
    <row r="11" spans="1:4" ht="12.75">
      <c r="A11" t="s">
        <v>7</v>
      </c>
      <c r="B11" s="4">
        <v>13</v>
      </c>
      <c r="C11" s="3">
        <f>$B$6-$B$5</f>
        <v>4</v>
      </c>
      <c r="D11" s="4">
        <f>B11*C11</f>
        <v>52</v>
      </c>
    </row>
    <row r="12" spans="1:4" ht="12.75">
      <c r="A12" t="s">
        <v>10</v>
      </c>
      <c r="B12" s="4">
        <v>13</v>
      </c>
      <c r="C12" s="3">
        <f>$B$6-$B$5</f>
        <v>4</v>
      </c>
      <c r="D12" s="4">
        <f aca="true" t="shared" si="0" ref="D12:D21">B12*C12</f>
        <v>52</v>
      </c>
    </row>
    <row r="13" spans="1:4" ht="12.75">
      <c r="A13" t="s">
        <v>11</v>
      </c>
      <c r="B13" s="4"/>
      <c r="C13" s="3"/>
      <c r="D13" s="4">
        <f t="shared" si="0"/>
        <v>0</v>
      </c>
    </row>
    <row r="14" spans="1:4" ht="12.75">
      <c r="A14" t="s">
        <v>12</v>
      </c>
      <c r="B14" s="4"/>
      <c r="C14" s="3"/>
      <c r="D14" s="4">
        <f t="shared" si="0"/>
        <v>0</v>
      </c>
    </row>
    <row r="15" spans="1:4" ht="12.75">
      <c r="A15" t="s">
        <v>13</v>
      </c>
      <c r="B15" s="4"/>
      <c r="C15" s="3"/>
      <c r="D15" s="4">
        <f t="shared" si="0"/>
        <v>0</v>
      </c>
    </row>
    <row r="16" spans="1:4" ht="12.75">
      <c r="A16" t="s">
        <v>14</v>
      </c>
      <c r="B16" s="4"/>
      <c r="C16">
        <v>1</v>
      </c>
      <c r="D16" s="4">
        <f t="shared" si="0"/>
        <v>0</v>
      </c>
    </row>
    <row r="17" spans="1:4" ht="12.75">
      <c r="A17" t="s">
        <v>16</v>
      </c>
      <c r="B17" s="4">
        <v>2.5</v>
      </c>
      <c r="C17">
        <v>1</v>
      </c>
      <c r="D17" s="4">
        <f t="shared" si="0"/>
        <v>2.5</v>
      </c>
    </row>
    <row r="18" spans="1:4" ht="12.75">
      <c r="A18" t="s">
        <v>19</v>
      </c>
      <c r="B18" s="4"/>
      <c r="C18">
        <v>1</v>
      </c>
      <c r="D18" s="4">
        <f t="shared" si="0"/>
        <v>0</v>
      </c>
    </row>
    <row r="19" spans="1:4" ht="12.75">
      <c r="A19" t="s">
        <v>20</v>
      </c>
      <c r="B19" s="4"/>
      <c r="C19">
        <v>1</v>
      </c>
      <c r="D19" s="4">
        <f t="shared" si="0"/>
        <v>0</v>
      </c>
    </row>
    <row r="20" spans="1:4" ht="12.75">
      <c r="A20" t="s">
        <v>21</v>
      </c>
      <c r="B20" s="4"/>
      <c r="C20">
        <v>1</v>
      </c>
      <c r="D20" s="4">
        <f t="shared" si="0"/>
        <v>0</v>
      </c>
    </row>
    <row r="21" spans="1:4" ht="12.75">
      <c r="A21" t="s">
        <v>22</v>
      </c>
      <c r="B21" s="4"/>
      <c r="C21">
        <v>1</v>
      </c>
      <c r="D21" s="4">
        <f t="shared" si="0"/>
        <v>0</v>
      </c>
    </row>
    <row r="22" spans="1:5" ht="12.75">
      <c r="A22" s="6" t="s">
        <v>23</v>
      </c>
      <c r="E22" s="7">
        <f>SUM(D11:D22)</f>
        <v>106.5</v>
      </c>
    </row>
    <row r="24" ht="12.75">
      <c r="A24" s="1" t="s">
        <v>24</v>
      </c>
    </row>
    <row r="25" spans="1:3" ht="12.75">
      <c r="A25" t="s">
        <v>25</v>
      </c>
      <c r="B25" t="s">
        <v>26</v>
      </c>
      <c r="C25" t="s">
        <v>37</v>
      </c>
    </row>
    <row r="26" spans="1:4" ht="12.75">
      <c r="A26" t="s">
        <v>28</v>
      </c>
      <c r="B26" s="4">
        <v>520</v>
      </c>
      <c r="C26">
        <f aca="true" t="shared" si="1" ref="C26:C37">IF($B$25="nein",$B$7,$B$7+$B$8)</f>
        <v>44</v>
      </c>
      <c r="D26" s="4">
        <f>B26/C26</f>
        <v>11.818181818181818</v>
      </c>
    </row>
    <row r="27" spans="1:4" ht="12.75">
      <c r="A27" t="s">
        <v>29</v>
      </c>
      <c r="B27" s="4"/>
      <c r="C27">
        <f t="shared" si="1"/>
        <v>44</v>
      </c>
      <c r="D27" s="4">
        <f aca="true" t="shared" si="2" ref="D27:D37">B27/C27</f>
        <v>0</v>
      </c>
    </row>
    <row r="28" spans="1:4" ht="12.75">
      <c r="A28" t="s">
        <v>30</v>
      </c>
      <c r="B28" s="4"/>
      <c r="C28">
        <f t="shared" si="1"/>
        <v>44</v>
      </c>
      <c r="D28" s="4">
        <f t="shared" si="2"/>
        <v>0</v>
      </c>
    </row>
    <row r="29" spans="1:4" ht="12.75">
      <c r="A29" t="s">
        <v>31</v>
      </c>
      <c r="B29" s="4"/>
      <c r="C29">
        <f t="shared" si="1"/>
        <v>44</v>
      </c>
      <c r="D29" s="4">
        <f t="shared" si="2"/>
        <v>0</v>
      </c>
    </row>
    <row r="30" spans="1:4" ht="12.75">
      <c r="A30" t="s">
        <v>32</v>
      </c>
      <c r="B30" s="4">
        <v>80</v>
      </c>
      <c r="C30">
        <f t="shared" si="1"/>
        <v>44</v>
      </c>
      <c r="D30" s="4">
        <f t="shared" si="2"/>
        <v>1.8181818181818181</v>
      </c>
    </row>
    <row r="31" spans="1:4" ht="12.75">
      <c r="A31" t="s">
        <v>33</v>
      </c>
      <c r="B31" s="4">
        <v>22</v>
      </c>
      <c r="C31">
        <f t="shared" si="1"/>
        <v>44</v>
      </c>
      <c r="D31" s="4">
        <f t="shared" si="2"/>
        <v>0.5</v>
      </c>
    </row>
    <row r="32" spans="1:4" ht="12.75">
      <c r="A32" t="s">
        <v>34</v>
      </c>
      <c r="B32" s="4">
        <v>15</v>
      </c>
      <c r="C32">
        <f t="shared" si="1"/>
        <v>44</v>
      </c>
      <c r="D32" s="4">
        <f t="shared" si="2"/>
        <v>0.3409090909090909</v>
      </c>
    </row>
    <row r="33" spans="1:4" ht="12.75">
      <c r="A33" t="s">
        <v>35</v>
      </c>
      <c r="B33" s="4"/>
      <c r="C33">
        <f t="shared" si="1"/>
        <v>44</v>
      </c>
      <c r="D33" s="4">
        <f t="shared" si="2"/>
        <v>0</v>
      </c>
    </row>
    <row r="34" spans="1:4" ht="12.75">
      <c r="A34" t="s">
        <v>36</v>
      </c>
      <c r="B34" s="4"/>
      <c r="C34">
        <f t="shared" si="1"/>
        <v>44</v>
      </c>
      <c r="D34" s="4">
        <f t="shared" si="2"/>
        <v>0</v>
      </c>
    </row>
    <row r="35" spans="1:4" ht="12.75">
      <c r="A35" t="s">
        <v>38</v>
      </c>
      <c r="B35" s="4">
        <v>120</v>
      </c>
      <c r="C35">
        <f t="shared" si="1"/>
        <v>44</v>
      </c>
      <c r="D35" s="4">
        <f t="shared" si="2"/>
        <v>2.727272727272727</v>
      </c>
    </row>
    <row r="36" spans="1:4" ht="12.75">
      <c r="A36" t="s">
        <v>39</v>
      </c>
      <c r="B36" s="4"/>
      <c r="C36">
        <f t="shared" si="1"/>
        <v>44</v>
      </c>
      <c r="D36" s="4">
        <f t="shared" si="2"/>
        <v>0</v>
      </c>
    </row>
    <row r="37" spans="1:4" ht="12.75">
      <c r="A37" t="s">
        <v>40</v>
      </c>
      <c r="B37" s="4"/>
      <c r="C37">
        <f t="shared" si="1"/>
        <v>44</v>
      </c>
      <c r="D37" s="4">
        <f t="shared" si="2"/>
        <v>0</v>
      </c>
    </row>
    <row r="38" spans="1:5" ht="12.75">
      <c r="A38" s="6" t="s">
        <v>23</v>
      </c>
      <c r="E38" s="7">
        <f>SUM(D26:D37)</f>
        <v>17.204545454545457</v>
      </c>
    </row>
    <row r="40" spans="1:5" ht="12.75">
      <c r="A40" t="s">
        <v>41</v>
      </c>
      <c r="E40" s="4">
        <f>E38+E22</f>
        <v>123.70454545454545</v>
      </c>
    </row>
    <row r="41" spans="1:5" ht="12.75">
      <c r="A41" t="s">
        <v>43</v>
      </c>
      <c r="B41" s="1" t="s">
        <v>42</v>
      </c>
      <c r="C41" s="1"/>
      <c r="D41" s="1"/>
      <c r="E41" s="8">
        <f>ROUND(E40+1,0)</f>
        <v>125</v>
      </c>
    </row>
    <row r="44" ht="12.75">
      <c r="A44" s="1" t="s">
        <v>44</v>
      </c>
    </row>
    <row r="45" spans="1:4" ht="12.75">
      <c r="A45" t="s">
        <v>45</v>
      </c>
      <c r="B45" s="4">
        <f>E22</f>
        <v>106.5</v>
      </c>
      <c r="C45" s="5">
        <f>$B$7+$B$8</f>
        <v>44</v>
      </c>
      <c r="D45" s="4">
        <f>C45*B45</f>
        <v>4686</v>
      </c>
    </row>
    <row r="46" spans="1:4" ht="12.75">
      <c r="A46" t="s">
        <v>46</v>
      </c>
      <c r="B46" s="4">
        <f>SUM(B26:B37)</f>
        <v>757</v>
      </c>
      <c r="C46">
        <v>1</v>
      </c>
      <c r="D46" s="4">
        <f>C46*B46</f>
        <v>757</v>
      </c>
    </row>
    <row r="47" spans="1:5" ht="12.75">
      <c r="A47" s="6" t="s">
        <v>53</v>
      </c>
      <c r="B47" s="6"/>
      <c r="C47" s="6"/>
      <c r="D47" s="7"/>
      <c r="E47" s="7">
        <f>D46+D45</f>
        <v>5443</v>
      </c>
    </row>
    <row r="48" spans="1:4" ht="12.75">
      <c r="A48" t="s">
        <v>47</v>
      </c>
      <c r="B48" s="4"/>
      <c r="C48">
        <v>1</v>
      </c>
      <c r="D48" s="4">
        <f aca="true" t="shared" si="3" ref="D48:D53">C48*B48*-1</f>
        <v>0</v>
      </c>
    </row>
    <row r="49" spans="1:4" ht="12.75">
      <c r="A49" t="s">
        <v>48</v>
      </c>
      <c r="B49" s="4"/>
      <c r="C49">
        <v>1</v>
      </c>
      <c r="D49" s="4">
        <f t="shared" si="3"/>
        <v>0</v>
      </c>
    </row>
    <row r="50" spans="1:4" ht="12.75">
      <c r="A50" t="s">
        <v>49</v>
      </c>
      <c r="B50" s="4"/>
      <c r="C50">
        <v>1</v>
      </c>
      <c r="D50" s="4">
        <f t="shared" si="3"/>
        <v>0</v>
      </c>
    </row>
    <row r="51" spans="1:4" ht="12.75">
      <c r="A51" t="s">
        <v>50</v>
      </c>
      <c r="B51" s="4"/>
      <c r="C51">
        <v>4</v>
      </c>
      <c r="D51" s="4">
        <f t="shared" si="3"/>
        <v>0</v>
      </c>
    </row>
    <row r="52" spans="1:4" ht="12.75">
      <c r="A52" t="s">
        <v>51</v>
      </c>
      <c r="B52" s="4"/>
      <c r="C52">
        <v>1</v>
      </c>
      <c r="D52" s="4">
        <f t="shared" si="3"/>
        <v>0</v>
      </c>
    </row>
    <row r="53" spans="1:4" ht="12.75">
      <c r="A53" t="s">
        <v>52</v>
      </c>
      <c r="B53" s="4"/>
      <c r="C53">
        <v>1</v>
      </c>
      <c r="D53" s="4">
        <f t="shared" si="3"/>
        <v>0</v>
      </c>
    </row>
    <row r="54" spans="1:5" ht="12.75">
      <c r="A54" s="6" t="s">
        <v>54</v>
      </c>
      <c r="B54" s="6"/>
      <c r="C54" s="6"/>
      <c r="D54" s="6"/>
      <c r="E54" s="7">
        <f>SUM(D48:D53)</f>
        <v>0</v>
      </c>
    </row>
    <row r="56" spans="1:5" ht="12.75">
      <c r="A56" t="s">
        <v>55</v>
      </c>
      <c r="E56" s="4">
        <f>E47+E54</f>
        <v>5443</v>
      </c>
    </row>
  </sheetData>
  <sheetProtection/>
  <dataValidations count="2">
    <dataValidation type="list" allowBlank="1" showInputMessage="1" showErrorMessage="1" sqref="B25">
      <formula1>janein</formula1>
    </dataValidation>
    <dataValidation type="list" allowBlank="1" showInputMessage="1" showErrorMessage="1" sqref="B4">
      <formula1>SLHOBB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3:A10"/>
    </sheetView>
  </sheetViews>
  <sheetFormatPr defaultColWidth="11.42187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Christoph B.</cp:lastModifiedBy>
  <dcterms:created xsi:type="dcterms:W3CDTF">1996-10-17T05:27:31Z</dcterms:created>
  <dcterms:modified xsi:type="dcterms:W3CDTF">2014-08-01T14:54:30Z</dcterms:modified>
  <cp:category/>
  <cp:version/>
  <cp:contentType/>
  <cp:contentStatus/>
</cp:coreProperties>
</file>